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ocuments\Websites\RealEstateFinancialPlanner.com\Cap Ex and Maintenance Estimator for Rental Property\"/>
    </mc:Choice>
  </mc:AlternateContent>
  <xr:revisionPtr revIDLastSave="0" documentId="13_ncr:1_{ABE28D2A-B2A9-4216-B6DB-8495D68830F0}" xr6:coauthVersionLast="47" xr6:coauthVersionMax="47" xr10:uidLastSave="{00000000-0000-0000-0000-000000000000}"/>
  <workbookProtection workbookAlgorithmName="SHA-512" workbookHashValue="8aJ/hgfcQs4sbFs5sIGjnSNiaUDFIXpcsOvMe+cHEOKWgrJglXenv7GB3DDR6Hsb4rvp/V7QqFqi1euYQexAqA==" workbookSaltValue="zFp+9b8pdZTFssiYlghUzQ==" workbookSpinCount="100000" lockStructure="1"/>
  <bookViews>
    <workbookView xWindow="-120" yWindow="-120" windowWidth="29040" windowHeight="16440" xr2:uid="{257E0EAE-4D6E-447D-A427-91E31E902A85}"/>
  </bookViews>
  <sheets>
    <sheet name="Sheet1" sheetId="1" r:id="rId1"/>
  </sheets>
  <definedNames>
    <definedName name="InflationRate">Sheet1!$C$3</definedName>
    <definedName name="_xlnm.Print_Area" localSheetId="0">Sheet1!$A$1:$G$29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G14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9" i="1"/>
  <c r="F9" i="1" s="1"/>
  <c r="E12" i="1"/>
  <c r="F12" i="1" s="1"/>
  <c r="G12" i="1" s="1"/>
  <c r="E7" i="1"/>
  <c r="F7" i="1" s="1"/>
  <c r="G7" i="1" s="1"/>
  <c r="E19" i="1"/>
  <c r="F19" i="1" s="1"/>
  <c r="G19" i="1" s="1"/>
  <c r="E18" i="1"/>
  <c r="F18" i="1" s="1"/>
  <c r="G18" i="1" s="1"/>
  <c r="E17" i="1"/>
  <c r="F17" i="1" s="1"/>
  <c r="G17" i="1" s="1"/>
  <c r="E8" i="1"/>
  <c r="F8" i="1" s="1"/>
  <c r="G8" i="1" s="1"/>
  <c r="E20" i="1"/>
  <c r="F20" i="1" s="1"/>
  <c r="G20" i="1" s="1"/>
  <c r="E15" i="1"/>
  <c r="F15" i="1" s="1"/>
  <c r="G15" i="1" s="1"/>
  <c r="E10" i="1"/>
  <c r="F10" i="1" s="1"/>
  <c r="G10" i="1" s="1"/>
  <c r="E13" i="1"/>
  <c r="F13" i="1" s="1"/>
  <c r="G13" i="1" s="1"/>
  <c r="E11" i="1"/>
  <c r="F11" i="1" s="1"/>
  <c r="G11" i="1" s="1"/>
  <c r="E16" i="1"/>
  <c r="F16" i="1" s="1"/>
  <c r="G16" i="1" s="1"/>
  <c r="E6" i="1"/>
  <c r="F6" i="1" s="1"/>
  <c r="G6" i="1" s="1"/>
  <c r="F26" i="1" l="1"/>
  <c r="G26" i="1" s="1"/>
  <c r="G9" i="1"/>
</calcChain>
</file>

<file path=xl/sharedStrings.xml><?xml version="1.0" encoding="utf-8"?>
<sst xmlns="http://schemas.openxmlformats.org/spreadsheetml/2006/main" count="31" uniqueCount="31">
  <si>
    <t>Expense Description</t>
  </si>
  <si>
    <t>Frequency in Years</t>
  </si>
  <si>
    <t>Yearly Cost</t>
  </si>
  <si>
    <t>Monthly Cost</t>
  </si>
  <si>
    <t>Roof</t>
  </si>
  <si>
    <t>Gutters</t>
  </si>
  <si>
    <t>Paint - Exterior</t>
  </si>
  <si>
    <t>Paint - Interior</t>
  </si>
  <si>
    <t>Appliances</t>
  </si>
  <si>
    <t>Water Heater</t>
  </si>
  <si>
    <t>Windows</t>
  </si>
  <si>
    <t>Landscaping</t>
  </si>
  <si>
    <t>Fixtures - Electrical</t>
  </si>
  <si>
    <t>Fixtures - Plumbing</t>
  </si>
  <si>
    <t>Remodel - Kitchen</t>
  </si>
  <si>
    <t>Remodel - Bathrooms</t>
  </si>
  <si>
    <t>Furnace/Heat Source</t>
  </si>
  <si>
    <t>Air Conditioning</t>
  </si>
  <si>
    <t>Inflation Rate:</t>
  </si>
  <si>
    <t>Inflated Cost at First Replacement</t>
  </si>
  <si>
    <t>Total CapEx If New At Purchase:</t>
  </si>
  <si>
    <t>Cost in Today's Dollars</t>
  </si>
  <si>
    <t>https://RealEstateFinancialPlanner.com</t>
  </si>
  <si>
    <t>Add Custom CapEx 1</t>
  </si>
  <si>
    <t>Add Custom CapEx 2</t>
  </si>
  <si>
    <t>Add Custom CapEx 3</t>
  </si>
  <si>
    <t>Add Custom CapEx 4</t>
  </si>
  <si>
    <t>Add Custom CapEx 5</t>
  </si>
  <si>
    <t>© Copyright 2022 James Orr and Real Estate Financial Planner LLC. All rights reserved. Version 2022.01</t>
  </si>
  <si>
    <t>Carpet/Flooring</t>
  </si>
  <si>
    <r>
      <t xml:space="preserve">Maintenance and CapEx Estimator for Rental Property - </t>
    </r>
    <r>
      <rPr>
        <sz val="16"/>
        <color rgb="FFFF0000"/>
        <rFont val="Arial Black"/>
        <family val="2"/>
      </rPr>
      <t>Basic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</si>
</sst>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theme="1"/>
      <name val="Arial Black"/>
      <family val="2"/>
    </font>
    <font>
      <sz val="16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Protection="1"/>
    <xf numFmtId="0" fontId="5" fillId="0" borderId="0" xfId="0" applyFont="1" applyAlignment="1" applyProtection="1">
      <alignment horizontal="right"/>
    </xf>
    <xf numFmtId="164" fontId="1" fillId="2" borderId="1" xfId="1" applyNumberFormat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</xf>
    <xf numFmtId="0" fontId="1" fillId="2" borderId="1" xfId="1" applyAlignment="1" applyProtection="1">
      <alignment horizontal="center"/>
      <protection locked="0"/>
    </xf>
    <xf numFmtId="0" fontId="1" fillId="2" borderId="1" xfId="1" applyAlignment="1" applyProtection="1">
      <alignment horizontal="right"/>
      <protection locked="0"/>
    </xf>
    <xf numFmtId="44" fontId="1" fillId="2" borderId="1" xfId="1" applyNumberFormat="1" applyProtection="1">
      <protection locked="0"/>
    </xf>
    <xf numFmtId="44" fontId="0" fillId="0" borderId="0" xfId="0" applyNumberFormat="1" applyFont="1" applyBorder="1" applyProtection="1"/>
    <xf numFmtId="44" fontId="5" fillId="0" borderId="2" xfId="0" applyNumberFormat="1" applyFont="1" applyBorder="1" applyProtection="1"/>
    <xf numFmtId="0" fontId="5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/>
    <xf numFmtId="0" fontId="4" fillId="0" borderId="0" xfId="2" applyFont="1" applyAlignment="1" applyProtection="1">
      <alignment horizontal="center"/>
    </xf>
  </cellXfs>
  <cellStyles count="3">
    <cellStyle name="Hyperlink" xfId="2" builtinId="8"/>
    <cellStyle name="Input" xfId="1" builtinId="20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alestatefinancialplan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6FCD2-F89E-484C-B96B-E644A42989EC}">
  <sheetPr>
    <pageSetUpPr fitToPage="1"/>
  </sheetPr>
  <dimension ref="A1:X29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.5703125" style="14" customWidth="1"/>
    <col min="2" max="2" width="27.42578125" style="14" customWidth="1"/>
    <col min="3" max="3" width="18.7109375" style="14" customWidth="1"/>
    <col min="4" max="4" width="13" style="14" customWidth="1"/>
    <col min="5" max="5" width="20.140625" style="14" customWidth="1"/>
    <col min="6" max="7" width="18.7109375" style="14" customWidth="1"/>
    <col min="8" max="16384" width="9.140625" style="14"/>
  </cols>
  <sheetData>
    <row r="1" spans="1:7" ht="24.75" x14ac:dyDescent="0.5">
      <c r="A1" s="12" t="s">
        <v>30</v>
      </c>
      <c r="B1" s="12"/>
      <c r="C1" s="12"/>
      <c r="D1" s="12"/>
      <c r="E1" s="12"/>
      <c r="F1" s="12"/>
      <c r="G1" s="12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2" t="s">
        <v>18</v>
      </c>
      <c r="C3" s="3">
        <v>0.03</v>
      </c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30" x14ac:dyDescent="0.25">
      <c r="A5" s="1"/>
      <c r="B5" s="4" t="s">
        <v>0</v>
      </c>
      <c r="C5" s="4" t="s">
        <v>21</v>
      </c>
      <c r="D5" s="4" t="s">
        <v>1</v>
      </c>
      <c r="E5" s="4" t="s">
        <v>19</v>
      </c>
      <c r="F5" s="4" t="s">
        <v>2</v>
      </c>
      <c r="G5" s="4" t="s">
        <v>3</v>
      </c>
    </row>
    <row r="6" spans="1:7" x14ac:dyDescent="0.25">
      <c r="A6" s="1"/>
      <c r="B6" s="5" t="s">
        <v>4</v>
      </c>
      <c r="C6" s="8">
        <v>12000</v>
      </c>
      <c r="D6" s="6">
        <v>20</v>
      </c>
      <c r="E6" s="9">
        <f t="shared" ref="E6:E25" si="0">C6*(1+InflationRate)^D6</f>
        <v>21673.334816032959</v>
      </c>
      <c r="F6" s="9">
        <f t="shared" ref="F6:F20" si="1">E6/D6</f>
        <v>1083.6667408016478</v>
      </c>
      <c r="G6" s="9">
        <f t="shared" ref="G6:G20" si="2">F6/12</f>
        <v>90.305561733470654</v>
      </c>
    </row>
    <row r="7" spans="1:7" x14ac:dyDescent="0.25">
      <c r="A7" s="1"/>
      <c r="B7" s="5" t="s">
        <v>14</v>
      </c>
      <c r="C7" s="8">
        <v>8000</v>
      </c>
      <c r="D7" s="6">
        <v>15</v>
      </c>
      <c r="E7" s="9">
        <f t="shared" si="0"/>
        <v>12463.739332806115</v>
      </c>
      <c r="F7" s="9">
        <f t="shared" si="1"/>
        <v>830.91595552040769</v>
      </c>
      <c r="G7" s="9">
        <f t="shared" si="2"/>
        <v>69.242996293367312</v>
      </c>
    </row>
    <row r="8" spans="1:7" x14ac:dyDescent="0.25">
      <c r="A8" s="1"/>
      <c r="B8" s="5" t="s">
        <v>10</v>
      </c>
      <c r="C8" s="8">
        <v>7500</v>
      </c>
      <c r="D8" s="6">
        <v>15</v>
      </c>
      <c r="E8" s="9">
        <f t="shared" si="0"/>
        <v>11684.755624505733</v>
      </c>
      <c r="F8" s="9">
        <f t="shared" si="1"/>
        <v>778.9837083003822</v>
      </c>
      <c r="G8" s="9">
        <f t="shared" si="2"/>
        <v>64.915309025031846</v>
      </c>
    </row>
    <row r="9" spans="1:7" x14ac:dyDescent="0.25">
      <c r="A9" s="1"/>
      <c r="B9" s="5" t="s">
        <v>17</v>
      </c>
      <c r="C9" s="8">
        <v>5000</v>
      </c>
      <c r="D9" s="6">
        <v>10</v>
      </c>
      <c r="E9" s="9">
        <f t="shared" si="0"/>
        <v>6719.5818967206087</v>
      </c>
      <c r="F9" s="9">
        <f t="shared" si="1"/>
        <v>671.95818967206083</v>
      </c>
      <c r="G9" s="9">
        <f t="shared" si="2"/>
        <v>55.996515806005071</v>
      </c>
    </row>
    <row r="10" spans="1:7" x14ac:dyDescent="0.25">
      <c r="A10" s="1"/>
      <c r="B10" s="5" t="s">
        <v>16</v>
      </c>
      <c r="C10" s="8">
        <v>5000</v>
      </c>
      <c r="D10" s="6">
        <v>12</v>
      </c>
      <c r="E10" s="9">
        <f t="shared" si="0"/>
        <v>7128.8044342308931</v>
      </c>
      <c r="F10" s="9">
        <f t="shared" si="1"/>
        <v>594.0670361859078</v>
      </c>
      <c r="G10" s="9">
        <f t="shared" si="2"/>
        <v>49.505586348825652</v>
      </c>
    </row>
    <row r="11" spans="1:7" x14ac:dyDescent="0.25">
      <c r="A11" s="1"/>
      <c r="B11" s="5" t="s">
        <v>6</v>
      </c>
      <c r="C11" s="8">
        <v>5000</v>
      </c>
      <c r="D11" s="6">
        <v>10</v>
      </c>
      <c r="E11" s="9">
        <f t="shared" si="0"/>
        <v>6719.5818967206087</v>
      </c>
      <c r="F11" s="9">
        <f t="shared" si="1"/>
        <v>671.95818967206083</v>
      </c>
      <c r="G11" s="9">
        <f t="shared" si="2"/>
        <v>55.996515806005071</v>
      </c>
    </row>
    <row r="12" spans="1:7" x14ac:dyDescent="0.25">
      <c r="A12" s="1"/>
      <c r="B12" s="5" t="s">
        <v>15</v>
      </c>
      <c r="C12" s="8">
        <v>5000</v>
      </c>
      <c r="D12" s="6">
        <v>15</v>
      </c>
      <c r="E12" s="9">
        <f t="shared" si="0"/>
        <v>7789.837083003822</v>
      </c>
      <c r="F12" s="9">
        <f t="shared" si="1"/>
        <v>519.32247220025477</v>
      </c>
      <c r="G12" s="9">
        <f t="shared" si="2"/>
        <v>43.276872683354561</v>
      </c>
    </row>
    <row r="13" spans="1:7" x14ac:dyDescent="0.25">
      <c r="A13" s="1"/>
      <c r="B13" s="5" t="s">
        <v>7</v>
      </c>
      <c r="C13" s="8">
        <v>3500</v>
      </c>
      <c r="D13" s="6">
        <v>5</v>
      </c>
      <c r="E13" s="9">
        <f t="shared" si="0"/>
        <v>4057.4592600499996</v>
      </c>
      <c r="F13" s="9">
        <f t="shared" si="1"/>
        <v>811.49185200999989</v>
      </c>
      <c r="G13" s="9">
        <f t="shared" si="2"/>
        <v>67.624321000833319</v>
      </c>
    </row>
    <row r="14" spans="1:7" x14ac:dyDescent="0.25">
      <c r="A14" s="1"/>
      <c r="B14" s="5" t="s">
        <v>29</v>
      </c>
      <c r="C14" s="8">
        <v>4000</v>
      </c>
      <c r="D14" s="6">
        <v>5</v>
      </c>
      <c r="E14" s="9">
        <f t="shared" si="0"/>
        <v>4637.0962971999998</v>
      </c>
      <c r="F14" s="9">
        <f t="shared" si="1"/>
        <v>927.41925943999991</v>
      </c>
      <c r="G14" s="9">
        <f t="shared" si="2"/>
        <v>77.284938286666659</v>
      </c>
    </row>
    <row r="15" spans="1:7" x14ac:dyDescent="0.25">
      <c r="A15" s="1"/>
      <c r="B15" s="5" t="s">
        <v>8</v>
      </c>
      <c r="C15" s="8">
        <v>2500</v>
      </c>
      <c r="D15" s="6">
        <v>10</v>
      </c>
      <c r="E15" s="9">
        <f t="shared" si="0"/>
        <v>3359.7909483603044</v>
      </c>
      <c r="F15" s="9">
        <f t="shared" si="1"/>
        <v>335.97909483603041</v>
      </c>
      <c r="G15" s="9">
        <f t="shared" si="2"/>
        <v>27.998257903002536</v>
      </c>
    </row>
    <row r="16" spans="1:7" x14ac:dyDescent="0.25">
      <c r="A16" s="1"/>
      <c r="B16" s="5" t="s">
        <v>5</v>
      </c>
      <c r="C16" s="8">
        <v>2500</v>
      </c>
      <c r="D16" s="6">
        <v>20</v>
      </c>
      <c r="E16" s="9">
        <f t="shared" si="0"/>
        <v>4515.2780866735329</v>
      </c>
      <c r="F16" s="9">
        <f t="shared" si="1"/>
        <v>225.76390433367663</v>
      </c>
      <c r="G16" s="9">
        <f t="shared" si="2"/>
        <v>18.813658694473052</v>
      </c>
    </row>
    <row r="17" spans="1:24" x14ac:dyDescent="0.25">
      <c r="A17" s="1"/>
      <c r="B17" s="5" t="s">
        <v>11</v>
      </c>
      <c r="C17" s="8">
        <v>2000</v>
      </c>
      <c r="D17" s="6">
        <v>7</v>
      </c>
      <c r="E17" s="9">
        <f t="shared" si="0"/>
        <v>2459.74773084974</v>
      </c>
      <c r="F17" s="9">
        <f t="shared" si="1"/>
        <v>351.39253297853429</v>
      </c>
      <c r="G17" s="9">
        <f t="shared" si="2"/>
        <v>29.282711081544523</v>
      </c>
    </row>
    <row r="18" spans="1:24" x14ac:dyDescent="0.25">
      <c r="A18" s="1"/>
      <c r="B18" s="5" t="s">
        <v>12</v>
      </c>
      <c r="C18" s="8">
        <v>1000</v>
      </c>
      <c r="D18" s="6">
        <v>10</v>
      </c>
      <c r="E18" s="9">
        <f t="shared" si="0"/>
        <v>1343.9163793441219</v>
      </c>
      <c r="F18" s="9">
        <f t="shared" si="1"/>
        <v>134.39163793441219</v>
      </c>
      <c r="G18" s="9">
        <f t="shared" si="2"/>
        <v>11.199303161201016</v>
      </c>
    </row>
    <row r="19" spans="1:24" x14ac:dyDescent="0.25">
      <c r="A19" s="1"/>
      <c r="B19" s="5" t="s">
        <v>13</v>
      </c>
      <c r="C19" s="8">
        <v>1000</v>
      </c>
      <c r="D19" s="6">
        <v>10</v>
      </c>
      <c r="E19" s="9">
        <f t="shared" si="0"/>
        <v>1343.9163793441219</v>
      </c>
      <c r="F19" s="9">
        <f t="shared" si="1"/>
        <v>134.39163793441219</v>
      </c>
      <c r="G19" s="9">
        <f t="shared" si="2"/>
        <v>11.199303161201016</v>
      </c>
    </row>
    <row r="20" spans="1:24" x14ac:dyDescent="0.25">
      <c r="A20" s="1"/>
      <c r="B20" s="5" t="s">
        <v>9</v>
      </c>
      <c r="C20" s="8">
        <v>1000</v>
      </c>
      <c r="D20" s="6">
        <v>10</v>
      </c>
      <c r="E20" s="9">
        <f t="shared" si="0"/>
        <v>1343.9163793441219</v>
      </c>
      <c r="F20" s="9">
        <f t="shared" si="1"/>
        <v>134.39163793441219</v>
      </c>
      <c r="G20" s="9">
        <f t="shared" si="2"/>
        <v>11.199303161201016</v>
      </c>
    </row>
    <row r="21" spans="1:24" x14ac:dyDescent="0.25">
      <c r="A21" s="1"/>
      <c r="B21" s="7" t="s">
        <v>23</v>
      </c>
      <c r="C21" s="8">
        <v>0</v>
      </c>
      <c r="D21" s="6">
        <v>10</v>
      </c>
      <c r="E21" s="9">
        <f t="shared" si="0"/>
        <v>0</v>
      </c>
      <c r="F21" s="9">
        <f t="shared" ref="F21:F25" si="3">E21/D21</f>
        <v>0</v>
      </c>
      <c r="G21" s="9">
        <f t="shared" ref="G21:G26" si="4">F21/12</f>
        <v>0</v>
      </c>
    </row>
    <row r="22" spans="1:24" x14ac:dyDescent="0.25">
      <c r="A22" s="1"/>
      <c r="B22" s="7" t="s">
        <v>24</v>
      </c>
      <c r="C22" s="8">
        <v>0</v>
      </c>
      <c r="D22" s="6">
        <v>10</v>
      </c>
      <c r="E22" s="9">
        <f t="shared" si="0"/>
        <v>0</v>
      </c>
      <c r="F22" s="9">
        <f t="shared" si="3"/>
        <v>0</v>
      </c>
      <c r="G22" s="9">
        <f t="shared" si="4"/>
        <v>0</v>
      </c>
    </row>
    <row r="23" spans="1:24" x14ac:dyDescent="0.25">
      <c r="A23" s="1"/>
      <c r="B23" s="7" t="s">
        <v>25</v>
      </c>
      <c r="C23" s="8">
        <v>0</v>
      </c>
      <c r="D23" s="6">
        <v>10</v>
      </c>
      <c r="E23" s="9">
        <f t="shared" si="0"/>
        <v>0</v>
      </c>
      <c r="F23" s="9">
        <f t="shared" si="3"/>
        <v>0</v>
      </c>
      <c r="G23" s="9">
        <f t="shared" si="4"/>
        <v>0</v>
      </c>
    </row>
    <row r="24" spans="1:24" x14ac:dyDescent="0.25">
      <c r="A24" s="1"/>
      <c r="B24" s="7" t="s">
        <v>26</v>
      </c>
      <c r="C24" s="8">
        <v>0</v>
      </c>
      <c r="D24" s="6">
        <v>10</v>
      </c>
      <c r="E24" s="9">
        <f t="shared" si="0"/>
        <v>0</v>
      </c>
      <c r="F24" s="9">
        <f t="shared" si="3"/>
        <v>0</v>
      </c>
      <c r="G24" s="9">
        <f t="shared" si="4"/>
        <v>0</v>
      </c>
    </row>
    <row r="25" spans="1:24" ht="15.75" thickBot="1" x14ac:dyDescent="0.3">
      <c r="A25" s="1"/>
      <c r="B25" s="7" t="s">
        <v>27</v>
      </c>
      <c r="C25" s="8">
        <v>0</v>
      </c>
      <c r="D25" s="6">
        <v>10</v>
      </c>
      <c r="E25" s="9">
        <f t="shared" si="0"/>
        <v>0</v>
      </c>
      <c r="F25" s="9">
        <f t="shared" si="3"/>
        <v>0</v>
      </c>
      <c r="G25" s="9">
        <f t="shared" si="4"/>
        <v>0</v>
      </c>
    </row>
    <row r="26" spans="1:24" ht="15.75" thickTop="1" x14ac:dyDescent="0.25">
      <c r="A26" s="1"/>
      <c r="B26" s="11" t="s">
        <v>20</v>
      </c>
      <c r="C26" s="11"/>
      <c r="D26" s="11"/>
      <c r="E26" s="11"/>
      <c r="F26" s="10">
        <f>SUM(F6:F25)</f>
        <v>8206.0938497541993</v>
      </c>
      <c r="G26" s="10">
        <f t="shared" si="4"/>
        <v>683.84115414618327</v>
      </c>
    </row>
    <row r="27" spans="1:24" x14ac:dyDescent="0.25">
      <c r="A27" s="1"/>
      <c r="B27" s="1"/>
      <c r="C27" s="1"/>
      <c r="D27" s="1"/>
      <c r="E27" s="1"/>
      <c r="F27" s="1"/>
      <c r="G27" s="1"/>
    </row>
    <row r="28" spans="1:24" x14ac:dyDescent="0.25">
      <c r="A28" s="13" t="s">
        <v>28</v>
      </c>
      <c r="B28" s="13"/>
      <c r="C28" s="13"/>
      <c r="D28" s="13"/>
      <c r="E28" s="13"/>
      <c r="F28" s="13"/>
      <c r="G28" s="1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x14ac:dyDescent="0.25">
      <c r="A29" s="16" t="s">
        <v>22</v>
      </c>
      <c r="B29" s="16"/>
      <c r="C29" s="16"/>
      <c r="D29" s="16"/>
      <c r="E29" s="16"/>
      <c r="F29" s="16"/>
      <c r="G29" s="16"/>
    </row>
  </sheetData>
  <sheetProtection algorithmName="SHA-512" hashValue="r/TbS4zYNwy2pPx40IvzBfobRR8tIHLp1A9+Z1boWCN8v8Wo1j/M1gHXe7scENOSUjqzWioJL8NFphL+cox1kg==" saltValue="WJ01ERjrzXYS8sWSrSF84g==" spinCount="100000" sheet="1" objects="1" scenarios="1" selectLockedCells="1"/>
  <sortState xmlns:xlrd2="http://schemas.microsoft.com/office/spreadsheetml/2017/richdata2" ref="B6:G20">
    <sortCondition descending="1" ref="C6:C20"/>
  </sortState>
  <mergeCells count="4">
    <mergeCell ref="B26:E26"/>
    <mergeCell ref="A1:G1"/>
    <mergeCell ref="A28:G28"/>
    <mergeCell ref="A29:G29"/>
  </mergeCells>
  <hyperlinks>
    <hyperlink ref="A29" r:id="rId1" xr:uid="{25F92269-8F61-4DD2-BD1F-755AE44C88BC}"/>
  </hyperlinks>
  <printOptions horizontalCentered="1" verticalCentered="1"/>
  <pageMargins left="0.7" right="0.7" top="0.75" bottom="0.75" header="0.3" footer="0.3"/>
  <pageSetup orientation="landscape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InflationRate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Orr</dc:creator>
  <cp:lastModifiedBy>James Orr</cp:lastModifiedBy>
  <cp:lastPrinted>2022-02-02T18:21:11Z</cp:lastPrinted>
  <dcterms:created xsi:type="dcterms:W3CDTF">2022-01-20T18:02:43Z</dcterms:created>
  <dcterms:modified xsi:type="dcterms:W3CDTF">2022-03-02T23:54:12Z</dcterms:modified>
</cp:coreProperties>
</file>